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gnus.myrvold\Desktop\Aurasafe mini\"/>
    </mc:Choice>
  </mc:AlternateContent>
  <bookViews>
    <workbookView xWindow="-105" yWindow="-105" windowWidth="23250" windowHeight="12570"/>
  </bookViews>
  <sheets>
    <sheet name="Calculator" sheetId="1" r:id="rId1"/>
    <sheet name="Actuator Info FKRS-EU" sheetId="3" r:id="rId2"/>
    <sheet name="Actuator info FKR-EU" sheetId="5" r:id="rId3"/>
    <sheet name="Actuator info FKA2-EU" sheetId="4" r:id="rId4"/>
    <sheet name="Ark1" sheetId="2" state="hidden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4" i="1" l="1"/>
  <c r="B13" i="1"/>
  <c r="C30" i="1" l="1"/>
  <c r="C29" i="1"/>
  <c r="C28" i="1"/>
  <c r="C27" i="1"/>
  <c r="C26" i="1"/>
  <c r="C25" i="1"/>
  <c r="C24" i="1"/>
  <c r="C23" i="1"/>
  <c r="C22" i="1"/>
  <c r="C21" i="1"/>
  <c r="C20" i="1"/>
  <c r="C19" i="1"/>
  <c r="B30" i="1"/>
  <c r="B29" i="1"/>
  <c r="B28" i="1"/>
  <c r="B27" i="1"/>
  <c r="B26" i="1"/>
  <c r="B25" i="1"/>
  <c r="B23" i="1"/>
  <c r="B22" i="1"/>
  <c r="B21" i="1"/>
  <c r="B20" i="1"/>
  <c r="B19" i="1" l="1"/>
  <c r="C13" i="1"/>
  <c r="B14" i="1"/>
  <c r="C12" i="1"/>
</calcChain>
</file>

<file path=xl/sharedStrings.xml><?xml version="1.0" encoding="utf-8"?>
<sst xmlns="http://schemas.openxmlformats.org/spreadsheetml/2006/main" count="37" uniqueCount="28">
  <si>
    <t>Number of dampers</t>
  </si>
  <si>
    <t>Wire cross-section (mm2)</t>
  </si>
  <si>
    <t>Number of smoke detectors</t>
  </si>
  <si>
    <t>Damper data:</t>
  </si>
  <si>
    <t>mm2</t>
  </si>
  <si>
    <t>Insert data:</t>
  </si>
  <si>
    <t>FL-BO1 (Booster)</t>
  </si>
  <si>
    <t>Damper operating power (W)</t>
  </si>
  <si>
    <t>Damper hold power (W)</t>
  </si>
  <si>
    <t>*Unlock sheet: iion</t>
  </si>
  <si>
    <t>Max number of dampers</t>
  </si>
  <si>
    <t>FL-CTRL1 (Standard Controller)</t>
  </si>
  <si>
    <t>L_max (m) Smoke control system</t>
  </si>
  <si>
    <t>L_max (m) Fire control system</t>
  </si>
  <si>
    <t>Fire control system</t>
  </si>
  <si>
    <t>Smoke control system</t>
  </si>
  <si>
    <t>FL-CTRL2 (Lite Controller)</t>
  </si>
  <si>
    <t>FL-FEP1-(Fire alarm panel)</t>
  </si>
  <si>
    <t>TROX AURA SAFE MINI_X-BUS Cable Length Calculator.</t>
  </si>
  <si>
    <t>BFN24-T</t>
  </si>
  <si>
    <t>BF24-T</t>
  </si>
  <si>
    <t>Operating Power</t>
  </si>
  <si>
    <t>Hold Power</t>
  </si>
  <si>
    <t>W</t>
  </si>
  <si>
    <t>Actuator Power:</t>
  </si>
  <si>
    <t>Fjærreturaktuator BFL for størrelse 1</t>
  </si>
  <si>
    <t>Fjærreturaktuator BFN for størrelse 2 og 3</t>
  </si>
  <si>
    <t>BFL24-T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</si>
</sst>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395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2" fillId="0" borderId="0" xfId="0" applyFont="1" applyFill="1" applyProtection="1">
      <protection hidden="1"/>
    </xf>
    <xf numFmtId="0" fontId="1" fillId="0" borderId="0" xfId="0" applyFont="1" applyProtection="1">
      <protection hidden="1"/>
    </xf>
    <xf numFmtId="0" fontId="0" fillId="0" borderId="1" xfId="0" applyBorder="1" applyProtection="1">
      <protection hidden="1"/>
    </xf>
    <xf numFmtId="0" fontId="0" fillId="0" borderId="0" xfId="0" applyBorder="1" applyProtection="1">
      <protection hidden="1"/>
    </xf>
    <xf numFmtId="0" fontId="0" fillId="2" borderId="1" xfId="0" applyFill="1" applyBorder="1" applyProtection="1">
      <protection locked="0" hidden="1"/>
    </xf>
    <xf numFmtId="2" fontId="0" fillId="0" borderId="1" xfId="0" applyNumberFormat="1" applyFill="1" applyBorder="1" applyProtection="1">
      <protection locked="0"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1" fontId="0" fillId="0" borderId="1" xfId="0" applyNumberFormat="1" applyFill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0" fillId="3" borderId="0" xfId="0" applyFill="1" applyProtection="1">
      <protection hidden="1"/>
    </xf>
    <xf numFmtId="0" fontId="3" fillId="3" borderId="0" xfId="0" applyFont="1" applyFill="1" applyProtection="1">
      <protection hidden="1"/>
    </xf>
    <xf numFmtId="2" fontId="0" fillId="4" borderId="1" xfId="0" applyNumberFormat="1" applyFill="1" applyBorder="1" applyProtection="1">
      <protection locked="0" hidden="1"/>
    </xf>
    <xf numFmtId="1" fontId="0" fillId="4" borderId="1" xfId="0" applyNumberFormat="1" applyFill="1" applyBorder="1" applyProtection="1">
      <protection locked="0" hidden="1"/>
    </xf>
    <xf numFmtId="0" fontId="4" fillId="0" borderId="0" xfId="0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locked="0"/>
    </xf>
    <xf numFmtId="0" fontId="1" fillId="0" borderId="2" xfId="0" applyFont="1" applyBorder="1" applyProtection="1">
      <protection hidden="1"/>
    </xf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1" fillId="0" borderId="4" xfId="0" applyFont="1" applyBorder="1" applyProtection="1"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5" xfId="0" applyBorder="1" applyProtection="1">
      <protection hidden="1"/>
    </xf>
    <xf numFmtId="0" fontId="0" fillId="0" borderId="6" xfId="0" applyBorder="1" applyProtection="1">
      <protection hidden="1"/>
    </xf>
    <xf numFmtId="0" fontId="5" fillId="0" borderId="0" xfId="0" applyFont="1" applyAlignment="1">
      <alignment horizontal="center" vertical="center"/>
    </xf>
    <xf numFmtId="0" fontId="1" fillId="0" borderId="0" xfId="0" applyFont="1" applyBorder="1" applyProtection="1">
      <protection hidden="1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4395"/>
      <color rgb="FFFD7E17"/>
      <color rgb="FFEC7320"/>
      <color rgb="FFF799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38100</xdr:rowOff>
    </xdr:from>
    <xdr:to>
      <xdr:col>0</xdr:col>
      <xdr:colOff>1360066</xdr:colOff>
      <xdr:row>42</xdr:row>
      <xdr:rowOff>179613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 flipV="1">
          <a:off x="0" y="4354286"/>
          <a:ext cx="1360066" cy="903513"/>
        </a:xfrm>
        <a:prstGeom prst="rect">
          <a:avLst/>
        </a:prstGeom>
      </xdr:spPr>
    </xdr:pic>
    <xdr:clientData/>
  </xdr:twoCellAnchor>
  <xdr:twoCellAnchor editAs="oneCell">
    <xdr:from>
      <xdr:col>1</xdr:col>
      <xdr:colOff>1267239</xdr:colOff>
      <xdr:row>46</xdr:row>
      <xdr:rowOff>153290</xdr:rowOff>
    </xdr:from>
    <xdr:to>
      <xdr:col>1</xdr:col>
      <xdr:colOff>1581978</xdr:colOff>
      <xdr:row>49</xdr:row>
      <xdr:rowOff>77456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304" y="8700942"/>
          <a:ext cx="314739" cy="495666"/>
        </a:xfrm>
        <a:prstGeom prst="rect">
          <a:avLst/>
        </a:prstGeom>
      </xdr:spPr>
    </xdr:pic>
    <xdr:clientData/>
  </xdr:twoCellAnchor>
  <xdr:twoCellAnchor>
    <xdr:from>
      <xdr:col>0</xdr:col>
      <xdr:colOff>736486</xdr:colOff>
      <xdr:row>42</xdr:row>
      <xdr:rowOff>114300</xdr:rowOff>
    </xdr:from>
    <xdr:to>
      <xdr:col>0</xdr:col>
      <xdr:colOff>740229</xdr:colOff>
      <xdr:row>46</xdr:row>
      <xdr:rowOff>77390</xdr:rowOff>
    </xdr:to>
    <xdr:cxnSp macro="">
      <xdr:nvCxnSpPr>
        <xdr:cNvPr id="15" name="Lige forbindelse 14">
          <a:extLst>
            <a:ext uri="{FF2B5EF4-FFF2-40B4-BE49-F238E27FC236}">
              <a16:creationId xmlns:a16="http://schemas.microsoft.com/office/drawing/2014/main" id="{1E0EF679-58A2-4BBA-B346-B09EDA8243A4}"/>
            </a:ext>
          </a:extLst>
        </xdr:cNvPr>
        <xdr:cNvCxnSpPr/>
      </xdr:nvCxnSpPr>
      <xdr:spPr>
        <a:xfrm flipH="1">
          <a:off x="736486" y="5192486"/>
          <a:ext cx="3743" cy="72509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729651</xdr:colOff>
      <xdr:row>46</xdr:row>
      <xdr:rowOff>68580</xdr:rowOff>
    </xdr:from>
    <xdr:to>
      <xdr:col>0</xdr:col>
      <xdr:colOff>1783081</xdr:colOff>
      <xdr:row>46</xdr:row>
      <xdr:rowOff>75481</xdr:rowOff>
    </xdr:to>
    <xdr:cxnSp macro="">
      <xdr:nvCxnSpPr>
        <xdr:cNvPr id="17" name="Lige forbindelse 16">
          <a:extLst>
            <a:ext uri="{FF2B5EF4-FFF2-40B4-BE49-F238E27FC236}">
              <a16:creationId xmlns:a16="http://schemas.microsoft.com/office/drawing/2014/main" id="{24CADB0F-E705-482F-A4F9-567AC18BC245}"/>
            </a:ext>
          </a:extLst>
        </xdr:cNvPr>
        <xdr:cNvCxnSpPr/>
      </xdr:nvCxnSpPr>
      <xdr:spPr>
        <a:xfrm flipH="1">
          <a:off x="729651" y="8612325"/>
          <a:ext cx="1053430" cy="690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1780032</xdr:colOff>
      <xdr:row>42</xdr:row>
      <xdr:rowOff>83820</xdr:rowOff>
    </xdr:from>
    <xdr:to>
      <xdr:col>2</xdr:col>
      <xdr:colOff>243842</xdr:colOff>
      <xdr:row>42</xdr:row>
      <xdr:rowOff>103632</xdr:rowOff>
    </xdr:to>
    <xdr:cxnSp macro="">
      <xdr:nvCxnSpPr>
        <xdr:cNvPr id="20" name="Lige forbindelse 19">
          <a:extLst>
            <a:ext uri="{FF2B5EF4-FFF2-40B4-BE49-F238E27FC236}">
              <a16:creationId xmlns:a16="http://schemas.microsoft.com/office/drawing/2014/main" id="{3ED0522C-9EFA-4ACA-99CD-74988CE7D45B}"/>
            </a:ext>
          </a:extLst>
        </xdr:cNvPr>
        <xdr:cNvCxnSpPr/>
      </xdr:nvCxnSpPr>
      <xdr:spPr>
        <a:xfrm flipH="1">
          <a:off x="1780032" y="7383780"/>
          <a:ext cx="2618234" cy="19812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1783081</xdr:colOff>
      <xdr:row>50</xdr:row>
      <xdr:rowOff>22860</xdr:rowOff>
    </xdr:from>
    <xdr:to>
      <xdr:col>1</xdr:col>
      <xdr:colOff>1436914</xdr:colOff>
      <xdr:row>50</xdr:row>
      <xdr:rowOff>26126</xdr:rowOff>
    </xdr:to>
    <xdr:cxnSp macro="">
      <xdr:nvCxnSpPr>
        <xdr:cNvPr id="22" name="Lige forbindelse 21">
          <a:extLst>
            <a:ext uri="{FF2B5EF4-FFF2-40B4-BE49-F238E27FC236}">
              <a16:creationId xmlns:a16="http://schemas.microsoft.com/office/drawing/2014/main" id="{111F13C0-E241-4DDD-948C-37D19C9E6B13}"/>
            </a:ext>
          </a:extLst>
        </xdr:cNvPr>
        <xdr:cNvCxnSpPr/>
      </xdr:nvCxnSpPr>
      <xdr:spPr>
        <a:xfrm flipH="1" flipV="1">
          <a:off x="1783081" y="8788037"/>
          <a:ext cx="1835330" cy="3266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1776549</xdr:colOff>
      <xdr:row>42</xdr:row>
      <xdr:rowOff>100149</xdr:rowOff>
    </xdr:from>
    <xdr:to>
      <xdr:col>0</xdr:col>
      <xdr:colOff>1783080</xdr:colOff>
      <xdr:row>46</xdr:row>
      <xdr:rowOff>76200</xdr:rowOff>
    </xdr:to>
    <xdr:cxnSp macro="">
      <xdr:nvCxnSpPr>
        <xdr:cNvPr id="26" name="Lige forbindelse 25">
          <a:extLst>
            <a:ext uri="{FF2B5EF4-FFF2-40B4-BE49-F238E27FC236}">
              <a16:creationId xmlns:a16="http://schemas.microsoft.com/office/drawing/2014/main" id="{2A586180-DDA4-4C6E-8396-252734287933}"/>
            </a:ext>
          </a:extLst>
        </xdr:cNvPr>
        <xdr:cNvCxnSpPr/>
      </xdr:nvCxnSpPr>
      <xdr:spPr>
        <a:xfrm>
          <a:off x="1776549" y="7402286"/>
          <a:ext cx="6531" cy="70757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1785257</xdr:colOff>
      <xdr:row>46</xdr:row>
      <xdr:rowOff>74023</xdr:rowOff>
    </xdr:from>
    <xdr:to>
      <xdr:col>0</xdr:col>
      <xdr:colOff>1796142</xdr:colOff>
      <xdr:row>50</xdr:row>
      <xdr:rowOff>15240</xdr:rowOff>
    </xdr:to>
    <xdr:cxnSp macro="">
      <xdr:nvCxnSpPr>
        <xdr:cNvPr id="31" name="Lige forbindelse 30">
          <a:extLst>
            <a:ext uri="{FF2B5EF4-FFF2-40B4-BE49-F238E27FC236}">
              <a16:creationId xmlns:a16="http://schemas.microsoft.com/office/drawing/2014/main" id="{1DED2966-C5A9-4DDB-AD5C-AB3B1EE12705}"/>
            </a:ext>
          </a:extLst>
        </xdr:cNvPr>
        <xdr:cNvCxnSpPr/>
      </xdr:nvCxnSpPr>
      <xdr:spPr>
        <a:xfrm>
          <a:off x="1785257" y="8107680"/>
          <a:ext cx="10885" cy="672737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2117925</xdr:colOff>
      <xdr:row>41</xdr:row>
      <xdr:rowOff>105374</xdr:rowOff>
    </xdr:from>
    <xdr:to>
      <xdr:col>0</xdr:col>
      <xdr:colOff>2121408</xdr:colOff>
      <xdr:row>42</xdr:row>
      <xdr:rowOff>100584</xdr:rowOff>
    </xdr:to>
    <xdr:cxnSp macro="">
      <xdr:nvCxnSpPr>
        <xdr:cNvPr id="34" name="Lige forbindelse 33">
          <a:extLst>
            <a:ext uri="{FF2B5EF4-FFF2-40B4-BE49-F238E27FC236}">
              <a16:creationId xmlns:a16="http://schemas.microsoft.com/office/drawing/2014/main" id="{6416C377-76CF-4CE4-AF25-F4E0118B3B8D}"/>
            </a:ext>
          </a:extLst>
        </xdr:cNvPr>
        <xdr:cNvCxnSpPr/>
      </xdr:nvCxnSpPr>
      <xdr:spPr>
        <a:xfrm>
          <a:off x="2117925" y="7222454"/>
          <a:ext cx="3483" cy="17809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681404</xdr:colOff>
      <xdr:row>41</xdr:row>
      <xdr:rowOff>14653</xdr:rowOff>
    </xdr:from>
    <xdr:to>
      <xdr:col>1</xdr:col>
      <xdr:colOff>686294</xdr:colOff>
      <xdr:row>42</xdr:row>
      <xdr:rowOff>101890</xdr:rowOff>
    </xdr:to>
    <xdr:cxnSp macro="">
      <xdr:nvCxnSpPr>
        <xdr:cNvPr id="36" name="Lige forbindelse 35">
          <a:extLst>
            <a:ext uri="{FF2B5EF4-FFF2-40B4-BE49-F238E27FC236}">
              <a16:creationId xmlns:a16="http://schemas.microsoft.com/office/drawing/2014/main" id="{251C05F7-911F-4D11-85A3-96E8C5B759A7}"/>
            </a:ext>
          </a:extLst>
        </xdr:cNvPr>
        <xdr:cNvCxnSpPr/>
      </xdr:nvCxnSpPr>
      <xdr:spPr>
        <a:xfrm>
          <a:off x="2798885" y="4909038"/>
          <a:ext cx="4890" cy="277737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1388012</xdr:colOff>
      <xdr:row>41</xdr:row>
      <xdr:rowOff>103632</xdr:rowOff>
    </xdr:from>
    <xdr:to>
      <xdr:col>1</xdr:col>
      <xdr:colOff>1391495</xdr:colOff>
      <xdr:row>42</xdr:row>
      <xdr:rowOff>98842</xdr:rowOff>
    </xdr:to>
    <xdr:cxnSp macro="">
      <xdr:nvCxnSpPr>
        <xdr:cNvPr id="37" name="Lige forbindelse 36">
          <a:extLst>
            <a:ext uri="{FF2B5EF4-FFF2-40B4-BE49-F238E27FC236}">
              <a16:creationId xmlns:a16="http://schemas.microsoft.com/office/drawing/2014/main" id="{5E5090E5-FD2A-4C14-95B2-6684F28125DD}"/>
            </a:ext>
          </a:extLst>
        </xdr:cNvPr>
        <xdr:cNvCxnSpPr/>
      </xdr:nvCxnSpPr>
      <xdr:spPr>
        <a:xfrm>
          <a:off x="3505493" y="4998017"/>
          <a:ext cx="3483" cy="18571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234696</xdr:colOff>
      <xdr:row>41</xdr:row>
      <xdr:rowOff>94488</xdr:rowOff>
    </xdr:from>
    <xdr:to>
      <xdr:col>2</xdr:col>
      <xdr:colOff>238179</xdr:colOff>
      <xdr:row>42</xdr:row>
      <xdr:rowOff>89698</xdr:rowOff>
    </xdr:to>
    <xdr:cxnSp macro="">
      <xdr:nvCxnSpPr>
        <xdr:cNvPr id="38" name="Lige forbindelse 37">
          <a:extLst>
            <a:ext uri="{FF2B5EF4-FFF2-40B4-BE49-F238E27FC236}">
              <a16:creationId xmlns:a16="http://schemas.microsoft.com/office/drawing/2014/main" id="{D58CEAD0-272E-4F26-98D4-F6D93B64AF4B}"/>
            </a:ext>
          </a:extLst>
        </xdr:cNvPr>
        <xdr:cNvCxnSpPr/>
      </xdr:nvCxnSpPr>
      <xdr:spPr>
        <a:xfrm>
          <a:off x="4389120" y="7211568"/>
          <a:ext cx="3483" cy="17809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2109216</xdr:colOff>
      <xdr:row>49</xdr:row>
      <xdr:rowOff>21336</xdr:rowOff>
    </xdr:from>
    <xdr:to>
      <xdr:col>0</xdr:col>
      <xdr:colOff>2112699</xdr:colOff>
      <xdr:row>50</xdr:row>
      <xdr:rowOff>16546</xdr:rowOff>
    </xdr:to>
    <xdr:cxnSp macro="">
      <xdr:nvCxnSpPr>
        <xdr:cNvPr id="39" name="Lige forbindelse 38">
          <a:extLst>
            <a:ext uri="{FF2B5EF4-FFF2-40B4-BE49-F238E27FC236}">
              <a16:creationId xmlns:a16="http://schemas.microsoft.com/office/drawing/2014/main" id="{444957C7-987E-4FA6-9AC2-D73933E6043E}"/>
            </a:ext>
          </a:extLst>
        </xdr:cNvPr>
        <xdr:cNvCxnSpPr/>
      </xdr:nvCxnSpPr>
      <xdr:spPr>
        <a:xfrm>
          <a:off x="2109216" y="8601456"/>
          <a:ext cx="3483" cy="17809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698050</xdr:colOff>
      <xdr:row>49</xdr:row>
      <xdr:rowOff>15826</xdr:rowOff>
    </xdr:from>
    <xdr:to>
      <xdr:col>1</xdr:col>
      <xdr:colOff>701533</xdr:colOff>
      <xdr:row>50</xdr:row>
      <xdr:rowOff>11036</xdr:rowOff>
    </xdr:to>
    <xdr:cxnSp macro="">
      <xdr:nvCxnSpPr>
        <xdr:cNvPr id="40" name="Lige forbindelse 39">
          <a:extLst>
            <a:ext uri="{FF2B5EF4-FFF2-40B4-BE49-F238E27FC236}">
              <a16:creationId xmlns:a16="http://schemas.microsoft.com/office/drawing/2014/main" id="{2B7783D5-B854-417D-BCE6-6E3ED8EC53C1}"/>
            </a:ext>
          </a:extLst>
        </xdr:cNvPr>
        <xdr:cNvCxnSpPr/>
      </xdr:nvCxnSpPr>
      <xdr:spPr>
        <a:xfrm>
          <a:off x="2815531" y="6434211"/>
          <a:ext cx="3483" cy="18571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1423416</xdr:colOff>
      <xdr:row>49</xdr:row>
      <xdr:rowOff>33528</xdr:rowOff>
    </xdr:from>
    <xdr:to>
      <xdr:col>1</xdr:col>
      <xdr:colOff>1426899</xdr:colOff>
      <xdr:row>50</xdr:row>
      <xdr:rowOff>28738</xdr:rowOff>
    </xdr:to>
    <xdr:cxnSp macro="">
      <xdr:nvCxnSpPr>
        <xdr:cNvPr id="41" name="Lige forbindelse 40">
          <a:extLst>
            <a:ext uri="{FF2B5EF4-FFF2-40B4-BE49-F238E27FC236}">
              <a16:creationId xmlns:a16="http://schemas.microsoft.com/office/drawing/2014/main" id="{3F1E90DF-97D3-47A6-9B49-6116C4DB4BC3}"/>
            </a:ext>
          </a:extLst>
        </xdr:cNvPr>
        <xdr:cNvCxnSpPr/>
      </xdr:nvCxnSpPr>
      <xdr:spPr>
        <a:xfrm>
          <a:off x="3602736" y="8613648"/>
          <a:ext cx="3483" cy="17809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2115312</xdr:colOff>
      <xdr:row>45</xdr:row>
      <xdr:rowOff>67056</xdr:rowOff>
    </xdr:from>
    <xdr:to>
      <xdr:col>0</xdr:col>
      <xdr:colOff>2118795</xdr:colOff>
      <xdr:row>46</xdr:row>
      <xdr:rowOff>62266</xdr:rowOff>
    </xdr:to>
    <xdr:cxnSp macro="">
      <xdr:nvCxnSpPr>
        <xdr:cNvPr id="42" name="Lige forbindelse 41">
          <a:extLst>
            <a:ext uri="{FF2B5EF4-FFF2-40B4-BE49-F238E27FC236}">
              <a16:creationId xmlns:a16="http://schemas.microsoft.com/office/drawing/2014/main" id="{FFB105C6-06DC-4271-B0AE-3FB61A37A63D}"/>
            </a:ext>
          </a:extLst>
        </xdr:cNvPr>
        <xdr:cNvCxnSpPr/>
      </xdr:nvCxnSpPr>
      <xdr:spPr>
        <a:xfrm>
          <a:off x="2115312" y="7915656"/>
          <a:ext cx="3483" cy="17809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693772</xdr:colOff>
      <xdr:row>45</xdr:row>
      <xdr:rowOff>59729</xdr:rowOff>
    </xdr:from>
    <xdr:to>
      <xdr:col>1</xdr:col>
      <xdr:colOff>697255</xdr:colOff>
      <xdr:row>46</xdr:row>
      <xdr:rowOff>54939</xdr:rowOff>
    </xdr:to>
    <xdr:cxnSp macro="">
      <xdr:nvCxnSpPr>
        <xdr:cNvPr id="43" name="Lige forbindelse 42">
          <a:extLst>
            <a:ext uri="{FF2B5EF4-FFF2-40B4-BE49-F238E27FC236}">
              <a16:creationId xmlns:a16="http://schemas.microsoft.com/office/drawing/2014/main" id="{69E7A3F1-6B36-41F4-BED1-65E254E6B14F}"/>
            </a:ext>
          </a:extLst>
        </xdr:cNvPr>
        <xdr:cNvCxnSpPr/>
      </xdr:nvCxnSpPr>
      <xdr:spPr>
        <a:xfrm>
          <a:off x="2811253" y="5716114"/>
          <a:ext cx="3483" cy="18571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1423416</xdr:colOff>
      <xdr:row>45</xdr:row>
      <xdr:rowOff>67056</xdr:rowOff>
    </xdr:from>
    <xdr:to>
      <xdr:col>1</xdr:col>
      <xdr:colOff>1426899</xdr:colOff>
      <xdr:row>46</xdr:row>
      <xdr:rowOff>62266</xdr:rowOff>
    </xdr:to>
    <xdr:cxnSp macro="">
      <xdr:nvCxnSpPr>
        <xdr:cNvPr id="44" name="Lige forbindelse 43">
          <a:extLst>
            <a:ext uri="{FF2B5EF4-FFF2-40B4-BE49-F238E27FC236}">
              <a16:creationId xmlns:a16="http://schemas.microsoft.com/office/drawing/2014/main" id="{9695827A-6D9C-497B-AFB8-6CE29F08A736}"/>
            </a:ext>
          </a:extLst>
        </xdr:cNvPr>
        <xdr:cNvCxnSpPr/>
      </xdr:nvCxnSpPr>
      <xdr:spPr>
        <a:xfrm>
          <a:off x="3602736" y="7915656"/>
          <a:ext cx="3483" cy="17809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1787654</xdr:colOff>
      <xdr:row>46</xdr:row>
      <xdr:rowOff>70104</xdr:rowOff>
    </xdr:from>
    <xdr:to>
      <xdr:col>1</xdr:col>
      <xdr:colOff>1426464</xdr:colOff>
      <xdr:row>46</xdr:row>
      <xdr:rowOff>70104</xdr:rowOff>
    </xdr:to>
    <xdr:cxnSp macro="">
      <xdr:nvCxnSpPr>
        <xdr:cNvPr id="45" name="Lige forbindelse 44">
          <a:extLst>
            <a:ext uri="{FF2B5EF4-FFF2-40B4-BE49-F238E27FC236}">
              <a16:creationId xmlns:a16="http://schemas.microsoft.com/office/drawing/2014/main" id="{62CB020C-2237-45E6-A45B-26ED399748D3}"/>
            </a:ext>
          </a:extLst>
        </xdr:cNvPr>
        <xdr:cNvCxnSpPr/>
      </xdr:nvCxnSpPr>
      <xdr:spPr>
        <a:xfrm flipH="1">
          <a:off x="1787654" y="8101584"/>
          <a:ext cx="1818130" cy="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489604</xdr:colOff>
      <xdr:row>39</xdr:row>
      <xdr:rowOff>134428</xdr:rowOff>
    </xdr:from>
    <xdr:to>
      <xdr:col>3</xdr:col>
      <xdr:colOff>141782</xdr:colOff>
      <xdr:row>47</xdr:row>
      <xdr:rowOff>152013</xdr:rowOff>
    </xdr:to>
    <xdr:sp macro="" textlink="">
      <xdr:nvSpPr>
        <xdr:cNvPr id="52" name="Tekstfelt 51">
          <a:extLst>
            <a:ext uri="{FF2B5EF4-FFF2-40B4-BE49-F238E27FC236}">
              <a16:creationId xmlns:a16="http://schemas.microsoft.com/office/drawing/2014/main" id="{16516275-1CCB-4BF8-80DF-2D25DC40D939}"/>
            </a:ext>
          </a:extLst>
        </xdr:cNvPr>
        <xdr:cNvSpPr txBox="1"/>
      </xdr:nvSpPr>
      <xdr:spPr>
        <a:xfrm>
          <a:off x="4518859" y="7344673"/>
          <a:ext cx="1567961" cy="15415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/>
            <a:t>* </a:t>
          </a:r>
          <a:r>
            <a:rPr lang="en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Cable length is the distance from Controller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Booster to the module located farthest away. </a:t>
          </a:r>
        </a:p>
        <a:p>
          <a:endParaRPr lang="en-DK" sz="1100"/>
        </a:p>
      </xdr:txBody>
    </xdr:sp>
    <xdr:clientData/>
  </xdr:twoCellAnchor>
  <xdr:twoCellAnchor editAs="oneCell">
    <xdr:from>
      <xdr:col>2</xdr:col>
      <xdr:colOff>49376</xdr:colOff>
      <xdr:row>4</xdr:row>
      <xdr:rowOff>86331</xdr:rowOff>
    </xdr:from>
    <xdr:to>
      <xdr:col>3</xdr:col>
      <xdr:colOff>41414</xdr:colOff>
      <xdr:row>8</xdr:row>
      <xdr:rowOff>76746</xdr:rowOff>
    </xdr:to>
    <xdr:pic>
      <xdr:nvPicPr>
        <xdr:cNvPr id="18" name="Bilde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724" y="790353"/>
          <a:ext cx="2012994" cy="561915"/>
        </a:xfrm>
        <a:prstGeom prst="rect">
          <a:avLst/>
        </a:prstGeom>
      </xdr:spPr>
    </xdr:pic>
    <xdr:clientData/>
  </xdr:twoCellAnchor>
  <xdr:twoCellAnchor editAs="oneCell">
    <xdr:from>
      <xdr:col>0</xdr:col>
      <xdr:colOff>147369</xdr:colOff>
      <xdr:row>47</xdr:row>
      <xdr:rowOff>105557</xdr:rowOff>
    </xdr:from>
    <xdr:to>
      <xdr:col>0</xdr:col>
      <xdr:colOff>639794</xdr:colOff>
      <xdr:row>50</xdr:row>
      <xdr:rowOff>26482</xdr:rowOff>
    </xdr:to>
    <xdr:pic>
      <xdr:nvPicPr>
        <xdr:cNvPr id="23" name="Bilde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69" y="8839802"/>
          <a:ext cx="492425" cy="492425"/>
        </a:xfrm>
        <a:prstGeom prst="rect">
          <a:avLst/>
        </a:prstGeom>
      </xdr:spPr>
    </xdr:pic>
    <xdr:clientData/>
  </xdr:twoCellAnchor>
  <xdr:twoCellAnchor>
    <xdr:from>
      <xdr:col>0</xdr:col>
      <xdr:colOff>400161</xdr:colOff>
      <xdr:row>42</xdr:row>
      <xdr:rowOff>115790</xdr:rowOff>
    </xdr:from>
    <xdr:to>
      <xdr:col>0</xdr:col>
      <xdr:colOff>406160</xdr:colOff>
      <xdr:row>47</xdr:row>
      <xdr:rowOff>165340</xdr:rowOff>
    </xdr:to>
    <xdr:cxnSp macro="">
      <xdr:nvCxnSpPr>
        <xdr:cNvPr id="56" name="Lige forbindelse 14">
          <a:extLst>
            <a:ext uri="{FF2B5EF4-FFF2-40B4-BE49-F238E27FC236}">
              <a16:creationId xmlns:a16="http://schemas.microsoft.com/office/drawing/2014/main" id="{1E0EF679-58A2-4BBA-B346-B09EDA8243A4}"/>
            </a:ext>
          </a:extLst>
        </xdr:cNvPr>
        <xdr:cNvCxnSpPr/>
      </xdr:nvCxnSpPr>
      <xdr:spPr>
        <a:xfrm>
          <a:off x="400161" y="7897535"/>
          <a:ext cx="5999" cy="1002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1861040</xdr:colOff>
      <xdr:row>39</xdr:row>
      <xdr:rowOff>36635</xdr:rowOff>
    </xdr:from>
    <xdr:to>
      <xdr:col>1</xdr:col>
      <xdr:colOff>229080</xdr:colOff>
      <xdr:row>41</xdr:row>
      <xdr:rowOff>151787</xdr:rowOff>
    </xdr:to>
    <xdr:pic>
      <xdr:nvPicPr>
        <xdr:cNvPr id="46" name="Bilde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040" y="455002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1</xdr:col>
      <xdr:colOff>446943</xdr:colOff>
      <xdr:row>39</xdr:row>
      <xdr:rowOff>36635</xdr:rowOff>
    </xdr:from>
    <xdr:to>
      <xdr:col>1</xdr:col>
      <xdr:colOff>932464</xdr:colOff>
      <xdr:row>41</xdr:row>
      <xdr:rowOff>151787</xdr:rowOff>
    </xdr:to>
    <xdr:pic>
      <xdr:nvPicPr>
        <xdr:cNvPr id="47" name="Bilde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424" y="455002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1</xdr:col>
      <xdr:colOff>1164981</xdr:colOff>
      <xdr:row>39</xdr:row>
      <xdr:rowOff>36635</xdr:rowOff>
    </xdr:from>
    <xdr:to>
      <xdr:col>1</xdr:col>
      <xdr:colOff>1650502</xdr:colOff>
      <xdr:row>41</xdr:row>
      <xdr:rowOff>151787</xdr:rowOff>
    </xdr:to>
    <xdr:pic>
      <xdr:nvPicPr>
        <xdr:cNvPr id="48" name="Bilde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2" y="455002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1859186</xdr:colOff>
      <xdr:row>43</xdr:row>
      <xdr:rowOff>3095</xdr:rowOff>
    </xdr:from>
    <xdr:to>
      <xdr:col>1</xdr:col>
      <xdr:colOff>227226</xdr:colOff>
      <xdr:row>45</xdr:row>
      <xdr:rowOff>118247</xdr:rowOff>
    </xdr:to>
    <xdr:pic>
      <xdr:nvPicPr>
        <xdr:cNvPr id="49" name="Bilde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186" y="527848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1</xdr:col>
      <xdr:colOff>445089</xdr:colOff>
      <xdr:row>43</xdr:row>
      <xdr:rowOff>3095</xdr:rowOff>
    </xdr:from>
    <xdr:to>
      <xdr:col>1</xdr:col>
      <xdr:colOff>930610</xdr:colOff>
      <xdr:row>45</xdr:row>
      <xdr:rowOff>118247</xdr:rowOff>
    </xdr:to>
    <xdr:pic>
      <xdr:nvPicPr>
        <xdr:cNvPr id="50" name="Bilde 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570" y="527848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1</xdr:col>
      <xdr:colOff>1163127</xdr:colOff>
      <xdr:row>43</xdr:row>
      <xdr:rowOff>3095</xdr:rowOff>
    </xdr:from>
    <xdr:to>
      <xdr:col>1</xdr:col>
      <xdr:colOff>1648648</xdr:colOff>
      <xdr:row>45</xdr:row>
      <xdr:rowOff>118247</xdr:rowOff>
    </xdr:to>
    <xdr:pic>
      <xdr:nvPicPr>
        <xdr:cNvPr id="51" name="Bilde 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08" y="5278480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1873839</xdr:colOff>
      <xdr:row>46</xdr:row>
      <xdr:rowOff>164288</xdr:rowOff>
    </xdr:from>
    <xdr:to>
      <xdr:col>1</xdr:col>
      <xdr:colOff>241879</xdr:colOff>
      <xdr:row>49</xdr:row>
      <xdr:rowOff>88940</xdr:rowOff>
    </xdr:to>
    <xdr:pic>
      <xdr:nvPicPr>
        <xdr:cNvPr id="53" name="Bilde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839" y="6011173"/>
          <a:ext cx="485521" cy="496152"/>
        </a:xfrm>
        <a:prstGeom prst="rect">
          <a:avLst/>
        </a:prstGeom>
      </xdr:spPr>
    </xdr:pic>
    <xdr:clientData/>
  </xdr:twoCellAnchor>
  <xdr:twoCellAnchor editAs="oneCell">
    <xdr:from>
      <xdr:col>1</xdr:col>
      <xdr:colOff>459742</xdr:colOff>
      <xdr:row>46</xdr:row>
      <xdr:rowOff>164288</xdr:rowOff>
    </xdr:from>
    <xdr:to>
      <xdr:col>1</xdr:col>
      <xdr:colOff>945263</xdr:colOff>
      <xdr:row>49</xdr:row>
      <xdr:rowOff>88940</xdr:rowOff>
    </xdr:to>
    <xdr:pic>
      <xdr:nvPicPr>
        <xdr:cNvPr id="54" name="Bilde 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223" y="6011173"/>
          <a:ext cx="485521" cy="49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320183</xdr:colOff>
      <xdr:row>22</xdr:row>
      <xdr:rowOff>0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16183" cy="4191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0</xdr:row>
      <xdr:rowOff>0</xdr:rowOff>
    </xdr:from>
    <xdr:to>
      <xdr:col>16</xdr:col>
      <xdr:colOff>467629</xdr:colOff>
      <xdr:row>22</xdr:row>
      <xdr:rowOff>3942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0"/>
          <a:ext cx="6258829" cy="41949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0</xdr:row>
      <xdr:rowOff>0</xdr:rowOff>
    </xdr:from>
    <xdr:to>
      <xdr:col>16</xdr:col>
      <xdr:colOff>266969</xdr:colOff>
      <xdr:row>21</xdr:row>
      <xdr:rowOff>181585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75" y="0"/>
          <a:ext cx="6029594" cy="4182085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104774</xdr:colOff>
      <xdr:row>0</xdr:row>
      <xdr:rowOff>0</xdr:rowOff>
    </xdr:from>
    <xdr:to>
      <xdr:col>23</xdr:col>
      <xdr:colOff>323847</xdr:colOff>
      <xdr:row>22</xdr:row>
      <xdr:rowOff>22756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96774" y="0"/>
          <a:ext cx="5553073" cy="42137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8</xdr:col>
      <xdr:colOff>434045</xdr:colOff>
      <xdr:row>22</xdr:row>
      <xdr:rowOff>152400</xdr:rowOff>
    </xdr:to>
    <xdr:pic>
      <xdr:nvPicPr>
        <xdr:cNvPr id="7" name="Bild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0"/>
          <a:ext cx="6510995" cy="434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7</xdr:col>
      <xdr:colOff>266701</xdr:colOff>
      <xdr:row>25</xdr:row>
      <xdr:rowOff>152239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0500"/>
          <a:ext cx="5600700" cy="4743289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2</xdr:row>
      <xdr:rowOff>152399</xdr:rowOff>
    </xdr:from>
    <xdr:to>
      <xdr:col>15</xdr:col>
      <xdr:colOff>28575</xdr:colOff>
      <xdr:row>20</xdr:row>
      <xdr:rowOff>131248</xdr:rowOff>
    </xdr:to>
    <xdr:pic>
      <xdr:nvPicPr>
        <xdr:cNvPr id="3" name="Bild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6950" y="533399"/>
          <a:ext cx="5381625" cy="340784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156725</xdr:rowOff>
    </xdr:from>
    <xdr:to>
      <xdr:col>23</xdr:col>
      <xdr:colOff>47625</xdr:colOff>
      <xdr:row>20</xdr:row>
      <xdr:rowOff>179068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537725"/>
          <a:ext cx="5381625" cy="3451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tabSelected="1" zoomScaleNormal="100" zoomScaleSheetLayoutView="175" workbookViewId="0">
      <selection activeCell="D10" sqref="D10"/>
    </sheetView>
  </sheetViews>
  <sheetFormatPr baseColWidth="10" defaultColWidth="8.85546875" defaultRowHeight="15" x14ac:dyDescent="0.25"/>
  <cols>
    <col min="1" max="1" width="31.7109375" style="4" customWidth="1"/>
    <col min="2" max="2" width="28.7109375" style="4" customWidth="1"/>
    <col min="3" max="3" width="30.28515625" style="4" customWidth="1"/>
    <col min="4" max="4" width="17.7109375" style="4" customWidth="1"/>
    <col min="5" max="5" width="18" style="4" customWidth="1"/>
    <col min="6" max="6" width="8.85546875" style="4"/>
    <col min="7" max="7" width="3.42578125" style="4" customWidth="1"/>
    <col min="8" max="8" width="8" style="4" customWidth="1"/>
    <col min="9" max="9" width="18" style="4" customWidth="1"/>
    <col min="10" max="16384" width="8.85546875" style="4"/>
  </cols>
  <sheetData>
    <row r="1" spans="1:11" ht="18.75" x14ac:dyDescent="0.3">
      <c r="A1" s="17" t="s">
        <v>18</v>
      </c>
      <c r="B1" s="16"/>
      <c r="C1" s="16"/>
      <c r="D1" s="3"/>
      <c r="E1" s="3"/>
    </row>
    <row r="2" spans="1:11" ht="6.75" customHeight="1" x14ac:dyDescent="0.3">
      <c r="A2" s="5"/>
      <c r="B2" s="3"/>
      <c r="C2" s="3"/>
      <c r="D2" s="3"/>
      <c r="E2" s="3"/>
    </row>
    <row r="3" spans="1:11" x14ac:dyDescent="0.25">
      <c r="A3" s="6" t="s">
        <v>3</v>
      </c>
      <c r="B3" s="20" t="s">
        <v>5</v>
      </c>
      <c r="D3" s="3"/>
      <c r="E3" s="3"/>
    </row>
    <row r="4" spans="1:11" x14ac:dyDescent="0.25">
      <c r="A4" s="7" t="s">
        <v>7</v>
      </c>
      <c r="B4" s="18">
        <v>2.5</v>
      </c>
    </row>
    <row r="5" spans="1:11" x14ac:dyDescent="0.25">
      <c r="A5" s="7" t="s">
        <v>8</v>
      </c>
      <c r="B5" s="18">
        <v>0.8</v>
      </c>
      <c r="D5" s="8"/>
      <c r="E5" s="22" t="s">
        <v>24</v>
      </c>
      <c r="F5" s="23"/>
      <c r="G5" s="23"/>
      <c r="H5" s="25"/>
      <c r="I5" s="30"/>
      <c r="J5" s="8"/>
      <c r="K5" s="8"/>
    </row>
    <row r="6" spans="1:11" hidden="1" x14ac:dyDescent="0.25">
      <c r="A6" s="7"/>
      <c r="B6" s="9"/>
      <c r="D6" s="8"/>
      <c r="E6" s="24"/>
      <c r="F6" s="8"/>
      <c r="G6" s="8"/>
      <c r="H6" s="24"/>
      <c r="I6" s="8"/>
      <c r="J6" s="8"/>
      <c r="K6" s="8"/>
    </row>
    <row r="7" spans="1:11" x14ac:dyDescent="0.25">
      <c r="A7" s="7" t="s">
        <v>1</v>
      </c>
      <c r="B7" s="18">
        <v>1.5</v>
      </c>
      <c r="D7" s="8"/>
      <c r="E7" s="24"/>
      <c r="F7" s="8"/>
      <c r="G7" s="8"/>
      <c r="H7" s="24"/>
      <c r="I7" s="8"/>
      <c r="J7" s="8"/>
      <c r="K7" s="8"/>
    </row>
    <row r="8" spans="1:11" x14ac:dyDescent="0.25">
      <c r="A8" s="7"/>
      <c r="B8" s="10"/>
      <c r="D8" s="8"/>
      <c r="E8" s="25" t="s">
        <v>27</v>
      </c>
      <c r="F8" s="8"/>
      <c r="G8" s="8"/>
      <c r="H8" s="25"/>
      <c r="I8" s="30"/>
      <c r="J8" s="8"/>
      <c r="K8" s="8"/>
    </row>
    <row r="9" spans="1:11" x14ac:dyDescent="0.25">
      <c r="A9" s="7" t="s">
        <v>2</v>
      </c>
      <c r="B9" s="19">
        <v>1</v>
      </c>
      <c r="D9" s="8"/>
      <c r="E9" s="24" t="s">
        <v>21</v>
      </c>
      <c r="F9" s="8">
        <v>2.5</v>
      </c>
      <c r="G9" s="8" t="s">
        <v>23</v>
      </c>
      <c r="H9" s="24"/>
      <c r="I9" s="8"/>
      <c r="J9" s="8"/>
      <c r="K9" s="8"/>
    </row>
    <row r="10" spans="1:11" ht="28.5" customHeight="1" x14ac:dyDescent="0.25">
      <c r="B10" s="3"/>
      <c r="D10" s="8"/>
      <c r="E10" s="24" t="s">
        <v>22</v>
      </c>
      <c r="F10" s="8">
        <v>0.8</v>
      </c>
      <c r="G10" s="8" t="s">
        <v>23</v>
      </c>
      <c r="H10" s="24"/>
      <c r="I10" s="8"/>
      <c r="J10" s="8"/>
      <c r="K10" s="8"/>
    </row>
    <row r="11" spans="1:11" hidden="1" x14ac:dyDescent="0.25">
      <c r="A11" s="11" t="s">
        <v>10</v>
      </c>
      <c r="B11" s="11" t="s">
        <v>14</v>
      </c>
      <c r="C11" s="11" t="s">
        <v>15</v>
      </c>
      <c r="D11" s="8"/>
      <c r="E11" s="24"/>
      <c r="F11" s="8"/>
      <c r="G11" s="8"/>
      <c r="H11" s="24"/>
      <c r="I11" s="8"/>
      <c r="J11" s="8"/>
      <c r="K11" s="8"/>
    </row>
    <row r="12" spans="1:11" hidden="1" x14ac:dyDescent="0.25">
      <c r="A12" s="7" t="s">
        <v>16</v>
      </c>
      <c r="B12" s="21">
        <v>2</v>
      </c>
      <c r="C12" s="21">
        <f>TRUNC((21 - $B$9*1.2)/$B$4)</f>
        <v>7</v>
      </c>
      <c r="D12" s="8"/>
      <c r="E12" s="24"/>
      <c r="F12" s="8"/>
      <c r="G12" s="8"/>
      <c r="H12" s="24"/>
      <c r="I12" s="8"/>
      <c r="J12" s="8"/>
      <c r="K12" s="8"/>
    </row>
    <row r="13" spans="1:11" hidden="1" x14ac:dyDescent="0.25">
      <c r="A13" s="7" t="s">
        <v>11</v>
      </c>
      <c r="B13" s="21">
        <f>TRUNC((90-$B$9*2.4)/($B$4+$B$5))</f>
        <v>26</v>
      </c>
      <c r="C13" s="21">
        <f>TRUNC((45-$B$9*1.2)/$B$4)</f>
        <v>17</v>
      </c>
      <c r="D13" s="8"/>
      <c r="E13" s="24"/>
      <c r="F13" s="8"/>
      <c r="G13" s="8"/>
      <c r="H13" s="24"/>
      <c r="I13" s="8"/>
      <c r="J13" s="8"/>
      <c r="K13" s="8"/>
    </row>
    <row r="14" spans="1:11" ht="14.25" hidden="1" customHeight="1" x14ac:dyDescent="0.25">
      <c r="A14" s="7" t="s">
        <v>6</v>
      </c>
      <c r="B14" s="21">
        <f>B13</f>
        <v>26</v>
      </c>
      <c r="C14" s="21">
        <v>8</v>
      </c>
      <c r="D14" s="8"/>
      <c r="E14" s="24"/>
      <c r="F14" s="8"/>
      <c r="G14" s="8"/>
      <c r="H14" s="24"/>
      <c r="I14" s="8"/>
      <c r="J14" s="8"/>
      <c r="K14" s="8"/>
    </row>
    <row r="15" spans="1:11" ht="14.25" hidden="1" customHeight="1" x14ac:dyDescent="0.25">
      <c r="A15" s="7" t="s">
        <v>17</v>
      </c>
      <c r="B15" s="21">
        <v>1</v>
      </c>
      <c r="C15" s="21"/>
      <c r="D15" s="8"/>
      <c r="E15" s="24"/>
      <c r="F15" s="8"/>
      <c r="G15" s="8"/>
      <c r="H15" s="24"/>
      <c r="I15" s="8"/>
      <c r="J15" s="8"/>
      <c r="K15" s="8"/>
    </row>
    <row r="16" spans="1:11" ht="14.25" hidden="1" customHeight="1" x14ac:dyDescent="0.25">
      <c r="A16" s="8"/>
      <c r="B16" s="8"/>
      <c r="C16" s="8"/>
      <c r="D16" s="8"/>
      <c r="E16" s="24"/>
      <c r="F16" s="8"/>
      <c r="G16" s="8"/>
      <c r="H16" s="24"/>
      <c r="I16" s="8"/>
      <c r="J16" s="8"/>
      <c r="K16" s="8"/>
    </row>
    <row r="17" spans="1:11" ht="14.25" customHeight="1" x14ac:dyDescent="0.25">
      <c r="E17" s="24"/>
      <c r="F17" s="8"/>
      <c r="G17" s="8"/>
      <c r="H17" s="24"/>
      <c r="I17" s="8"/>
      <c r="J17" s="8"/>
      <c r="K17" s="8"/>
    </row>
    <row r="18" spans="1:11" s="15" customFormat="1" ht="30" x14ac:dyDescent="0.25">
      <c r="A18" s="14" t="s">
        <v>0</v>
      </c>
      <c r="B18" s="14" t="s">
        <v>13</v>
      </c>
      <c r="C18" s="14" t="s">
        <v>12</v>
      </c>
      <c r="E18" s="24"/>
      <c r="F18" s="26"/>
      <c r="G18" s="26"/>
      <c r="H18" s="24"/>
      <c r="I18" s="8"/>
      <c r="J18" s="26"/>
      <c r="K18" s="26"/>
    </row>
    <row r="19" spans="1:11" x14ac:dyDescent="0.25">
      <c r="A19" s="12">
        <v>1</v>
      </c>
      <c r="B19" s="13">
        <f t="shared" ref="B19:B38" si="0">3291*$B$7 / (($B$4+$B$5)*A19 + $B$9*2.4)</f>
        <v>866.05263157894751</v>
      </c>
      <c r="C19" s="13">
        <f t="shared" ref="C19:C38" si="1">1379*$B$7/($B$4*A19 + $B$9*1.2)</f>
        <v>559.05405405405406</v>
      </c>
      <c r="E19" s="25" t="s">
        <v>19</v>
      </c>
      <c r="F19" s="8"/>
      <c r="G19" s="8"/>
      <c r="H19" s="25"/>
      <c r="I19" s="30"/>
      <c r="J19" s="8"/>
      <c r="K19" s="8"/>
    </row>
    <row r="20" spans="1:11" x14ac:dyDescent="0.25">
      <c r="A20" s="12">
        <v>2</v>
      </c>
      <c r="B20" s="13">
        <f t="shared" si="0"/>
        <v>548.5</v>
      </c>
      <c r="C20" s="13">
        <f t="shared" si="1"/>
        <v>333.62903225806451</v>
      </c>
      <c r="E20" s="24" t="s">
        <v>21</v>
      </c>
      <c r="F20" s="8">
        <v>4</v>
      </c>
      <c r="G20" s="8" t="s">
        <v>23</v>
      </c>
      <c r="H20" s="24"/>
      <c r="I20" s="8"/>
      <c r="J20" s="8"/>
      <c r="K20" s="8"/>
    </row>
    <row r="21" spans="1:11" x14ac:dyDescent="0.25">
      <c r="A21" s="12">
        <v>3</v>
      </c>
      <c r="B21" s="13">
        <f t="shared" si="0"/>
        <v>401.34146341463418</v>
      </c>
      <c r="C21" s="13">
        <f t="shared" si="1"/>
        <v>237.7586206896552</v>
      </c>
      <c r="E21" s="24" t="s">
        <v>22</v>
      </c>
      <c r="F21" s="8">
        <v>1.4</v>
      </c>
      <c r="G21" s="8" t="s">
        <v>23</v>
      </c>
      <c r="H21" s="24"/>
      <c r="I21" s="8"/>
      <c r="J21" s="8"/>
      <c r="K21" s="8"/>
    </row>
    <row r="22" spans="1:11" x14ac:dyDescent="0.25">
      <c r="A22" s="12">
        <v>4</v>
      </c>
      <c r="B22" s="13">
        <f t="shared" si="0"/>
        <v>316.44230769230768</v>
      </c>
      <c r="C22" s="13">
        <f t="shared" si="1"/>
        <v>184.6875</v>
      </c>
      <c r="E22" s="24"/>
      <c r="F22" s="8"/>
      <c r="G22" s="8"/>
      <c r="H22" s="24"/>
      <c r="I22" s="8"/>
      <c r="J22" s="8"/>
      <c r="K22" s="8"/>
    </row>
    <row r="23" spans="1:11" x14ac:dyDescent="0.25">
      <c r="A23" s="12">
        <v>5</v>
      </c>
      <c r="B23" s="13">
        <f t="shared" si="0"/>
        <v>261.1904761904762</v>
      </c>
      <c r="C23" s="13">
        <f t="shared" si="1"/>
        <v>150.98540145985402</v>
      </c>
      <c r="E23" s="24"/>
      <c r="F23" s="8"/>
      <c r="G23" s="8"/>
      <c r="H23" s="24"/>
      <c r="I23" s="8"/>
      <c r="J23" s="8"/>
      <c r="K23" s="8"/>
    </row>
    <row r="24" spans="1:11" x14ac:dyDescent="0.25">
      <c r="A24" s="12">
        <v>6</v>
      </c>
      <c r="B24" s="13">
        <f t="shared" si="0"/>
        <v>222.3648648648649</v>
      </c>
      <c r="C24" s="13">
        <f t="shared" si="1"/>
        <v>127.68518518518519</v>
      </c>
      <c r="E24" s="24"/>
      <c r="F24" s="8"/>
      <c r="G24" s="8"/>
      <c r="H24" s="24"/>
      <c r="I24" s="8"/>
      <c r="J24" s="8"/>
      <c r="K24" s="8"/>
    </row>
    <row r="25" spans="1:11" x14ac:dyDescent="0.25">
      <c r="A25" s="12">
        <v>7</v>
      </c>
      <c r="B25" s="13">
        <f t="shared" si="0"/>
        <v>193.58823529411768</v>
      </c>
      <c r="C25" s="13">
        <f t="shared" si="1"/>
        <v>110.61497326203209</v>
      </c>
      <c r="E25" s="25" t="s">
        <v>20</v>
      </c>
      <c r="F25" s="8"/>
      <c r="G25" s="8"/>
      <c r="H25" s="25"/>
      <c r="I25" s="30"/>
      <c r="J25" s="8"/>
      <c r="K25" s="8"/>
    </row>
    <row r="26" spans="1:11" x14ac:dyDescent="0.25">
      <c r="A26" s="12">
        <v>8</v>
      </c>
      <c r="B26" s="13">
        <f t="shared" si="0"/>
        <v>171.40625000000003</v>
      </c>
      <c r="C26" s="13">
        <f t="shared" si="1"/>
        <v>97.570754716981142</v>
      </c>
      <c r="E26" s="24" t="s">
        <v>21</v>
      </c>
      <c r="F26" s="8">
        <v>7</v>
      </c>
      <c r="G26" s="8" t="s">
        <v>23</v>
      </c>
      <c r="H26" s="24"/>
      <c r="I26" s="8"/>
      <c r="J26" s="8"/>
      <c r="K26" s="8"/>
    </row>
    <row r="27" spans="1:11" x14ac:dyDescent="0.25">
      <c r="A27" s="12">
        <v>9</v>
      </c>
      <c r="B27" s="13">
        <f t="shared" si="0"/>
        <v>153.78504672897196</v>
      </c>
      <c r="C27" s="13">
        <f t="shared" si="1"/>
        <v>87.278481012658233</v>
      </c>
      <c r="E27" s="27" t="s">
        <v>22</v>
      </c>
      <c r="F27" s="28">
        <v>2</v>
      </c>
      <c r="G27" s="28" t="s">
        <v>23</v>
      </c>
      <c r="H27" s="24"/>
      <c r="I27" s="8"/>
      <c r="J27" s="8"/>
      <c r="K27" s="8"/>
    </row>
    <row r="28" spans="1:11" ht="16.5" customHeight="1" x14ac:dyDescent="0.25">
      <c r="A28" s="12">
        <v>10</v>
      </c>
      <c r="B28" s="13">
        <f t="shared" si="0"/>
        <v>139.4491525423729</v>
      </c>
      <c r="C28" s="13">
        <f t="shared" si="1"/>
        <v>78.950381679389309</v>
      </c>
    </row>
    <row r="29" spans="1:11" x14ac:dyDescent="0.25">
      <c r="A29" s="12">
        <v>11</v>
      </c>
      <c r="B29" s="13">
        <f t="shared" si="0"/>
        <v>127.55813953488374</v>
      </c>
      <c r="C29" s="13">
        <f t="shared" si="1"/>
        <v>72.073170731707322</v>
      </c>
    </row>
    <row r="30" spans="1:11" x14ac:dyDescent="0.25">
      <c r="A30" s="12">
        <v>12</v>
      </c>
      <c r="B30" s="13">
        <f t="shared" si="0"/>
        <v>117.53571428571431</v>
      </c>
      <c r="C30" s="13">
        <f t="shared" si="1"/>
        <v>66.29807692307692</v>
      </c>
    </row>
    <row r="31" spans="1:11" hidden="1" x14ac:dyDescent="0.25">
      <c r="A31" s="12"/>
      <c r="B31" s="13"/>
      <c r="C31" s="13"/>
    </row>
    <row r="32" spans="1:11" hidden="1" x14ac:dyDescent="0.25">
      <c r="A32" s="12"/>
      <c r="B32" s="13"/>
      <c r="C32" s="13"/>
    </row>
    <row r="33" spans="1:3" hidden="1" x14ac:dyDescent="0.25">
      <c r="A33" s="12"/>
      <c r="B33" s="13"/>
      <c r="C33" s="13"/>
    </row>
    <row r="34" spans="1:3" hidden="1" x14ac:dyDescent="0.25">
      <c r="A34" s="12"/>
      <c r="B34" s="13"/>
      <c r="C34" s="13"/>
    </row>
    <row r="35" spans="1:3" hidden="1" x14ac:dyDescent="0.25">
      <c r="A35" s="12"/>
      <c r="B35" s="13"/>
      <c r="C35" s="13"/>
    </row>
    <row r="36" spans="1:3" ht="13.5" hidden="1" customHeight="1" x14ac:dyDescent="0.25">
      <c r="A36" s="12"/>
      <c r="B36" s="13"/>
      <c r="C36" s="13"/>
    </row>
    <row r="37" spans="1:3" hidden="1" x14ac:dyDescent="0.25">
      <c r="A37" s="12"/>
      <c r="B37" s="13"/>
      <c r="C37" s="13"/>
    </row>
    <row r="38" spans="1:3" hidden="1" x14ac:dyDescent="0.25">
      <c r="A38" s="12"/>
      <c r="B38" s="13"/>
      <c r="C38" s="13"/>
    </row>
    <row r="44" spans="1:3" x14ac:dyDescent="0.25">
      <c r="B44"/>
    </row>
    <row r="46" spans="1:3" x14ac:dyDescent="0.25">
      <c r="B46"/>
    </row>
    <row r="52" spans="1:3" x14ac:dyDescent="0.25">
      <c r="A52" s="16"/>
      <c r="B52" s="16"/>
      <c r="C52" s="16"/>
    </row>
  </sheetData>
  <pageMargins left="0.7" right="0.7" top="0.75" bottom="0.75" header="0.3" footer="0.3"/>
  <pageSetup paperSize="9" scale="9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'Ark1'!$A$2:$A$4</xm:f>
          </x14:formula1>
          <xm:sqref>B7:B8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2" sqref="Q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2:W23"/>
  <sheetViews>
    <sheetView workbookViewId="0">
      <selection activeCell="P3" sqref="P3"/>
    </sheetView>
  </sheetViews>
  <sheetFormatPr baseColWidth="10" defaultRowHeight="15" x14ac:dyDescent="0.25"/>
  <sheetData>
    <row r="2" spans="9:23" x14ac:dyDescent="0.25">
      <c r="I2" s="31" t="s">
        <v>25</v>
      </c>
      <c r="J2" s="31"/>
      <c r="K2" s="31"/>
      <c r="L2" s="31"/>
      <c r="M2" s="31"/>
      <c r="N2" s="31"/>
      <c r="O2" s="31"/>
      <c r="Q2" s="31" t="s">
        <v>26</v>
      </c>
      <c r="R2" s="31"/>
      <c r="S2" s="31"/>
      <c r="T2" s="31"/>
      <c r="U2" s="31"/>
      <c r="V2" s="31"/>
      <c r="W2" s="31"/>
    </row>
    <row r="3" spans="9:23" x14ac:dyDescent="0.25">
      <c r="I3" s="31"/>
      <c r="J3" s="31"/>
      <c r="K3" s="31"/>
      <c r="L3" s="31"/>
      <c r="M3" s="31"/>
      <c r="N3" s="31"/>
      <c r="O3" s="31"/>
      <c r="Q3" s="31"/>
      <c r="R3" s="31"/>
      <c r="S3" s="31"/>
      <c r="T3" s="31"/>
      <c r="U3" s="31"/>
      <c r="V3" s="31"/>
      <c r="W3" s="31"/>
    </row>
    <row r="4" spans="9:23" x14ac:dyDescent="0.25">
      <c r="I4" s="31"/>
      <c r="J4" s="31"/>
      <c r="K4" s="31"/>
      <c r="L4" s="31"/>
      <c r="M4" s="31"/>
      <c r="N4" s="31"/>
      <c r="O4" s="31"/>
    </row>
    <row r="5" spans="9:23" x14ac:dyDescent="0.25">
      <c r="I5" s="31"/>
      <c r="J5" s="31"/>
      <c r="K5" s="31"/>
      <c r="L5" s="31"/>
      <c r="M5" s="31"/>
      <c r="N5" s="31"/>
      <c r="O5" s="31"/>
    </row>
    <row r="22" spans="9:15" ht="15.75" x14ac:dyDescent="0.25">
      <c r="I22" s="29"/>
      <c r="J22" s="29"/>
      <c r="K22" s="29"/>
      <c r="L22" s="29"/>
      <c r="M22" s="29"/>
      <c r="N22" s="29"/>
      <c r="O22" s="29"/>
    </row>
    <row r="23" spans="9:15" ht="15.75" x14ac:dyDescent="0.25">
      <c r="I23" s="29"/>
      <c r="J23" s="29"/>
      <c r="K23" s="29"/>
      <c r="L23" s="29"/>
      <c r="M23" s="29"/>
      <c r="N23" s="29"/>
      <c r="O23" s="29"/>
    </row>
  </sheetData>
  <mergeCells count="3">
    <mergeCell ref="I4:O5"/>
    <mergeCell ref="I2:O3"/>
    <mergeCell ref="Q2:W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showGridLines="0" workbookViewId="0">
      <selection activeCell="B12" sqref="B12"/>
    </sheetView>
  </sheetViews>
  <sheetFormatPr baseColWidth="10" defaultColWidth="9.140625" defaultRowHeight="15" x14ac:dyDescent="0.25"/>
  <cols>
    <col min="3" max="3" width="16.7109375" bestFit="1" customWidth="1"/>
  </cols>
  <sheetData>
    <row r="1" spans="1:3" x14ac:dyDescent="0.25">
      <c r="A1" s="1" t="s">
        <v>4</v>
      </c>
      <c r="C1" t="s">
        <v>9</v>
      </c>
    </row>
    <row r="2" spans="1:3" x14ac:dyDescent="0.25">
      <c r="A2" s="2">
        <v>1</v>
      </c>
    </row>
    <row r="3" spans="1:3" x14ac:dyDescent="0.25">
      <c r="A3" s="2">
        <v>1.5</v>
      </c>
    </row>
    <row r="4" spans="1:3" x14ac:dyDescent="0.25">
      <c r="A4" s="2">
        <v>2.5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Calculator</vt:lpstr>
      <vt:lpstr>Actuator Info FKRS-EU</vt:lpstr>
      <vt:lpstr>Actuator info FKR-EU</vt:lpstr>
      <vt:lpstr>Actuator info FKA2-EU</vt:lpstr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Baris Salman, ME, MSc</dc:creator>
  <cp:lastModifiedBy>Magnus Myrvold</cp:lastModifiedBy>
  <cp:lastPrinted>2020-11-19T20:18:44Z</cp:lastPrinted>
  <dcterms:created xsi:type="dcterms:W3CDTF">2020-03-21T13:12:01Z</dcterms:created>
  <dcterms:modified xsi:type="dcterms:W3CDTF">2021-03-08T10:38:15Z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alidateEnabled">
    <vt:bool>false</vt:bool>
  </property>
  <property fmtid="{D5CDD505-2E9C-101B-9397-08002B2CF9AE}" pid="3" name="exportEnabled">
    <vt:bool>false</vt:bool>
  </property>
  <property fmtid="{D5CDD505-2E9C-101B-9397-08002B2CF9AE}" pid="4" name="debugVisible">
    <vt:bool>false</vt:bool>
  </property>
  <property fmtid="{D5CDD505-2E9C-101B-9397-08002B2CF9AE}" pid="5" name="importEnabled">
    <vt:bool>false</vt:bool>
  </property>
</Properties>
</file>